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<sst xmlns="http://schemas.openxmlformats.org/spreadsheetml/2006/main" count="8" uniqueCount="7">
  <si>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enter date below</t>
  </si>
  <si>
    <t>sun north degrees right of earth north</t>
  </si>
  <si>
    <t>23.5 contribution</t>
  </si>
  <si>
    <t>7.5 contribution</t>
  </si>
  <si>
    <t>total</t>
  </si>
  <si>
    <t>B0</t>
  </si>
  <si>
    <t>Stonyhurst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</si>
</sst>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4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25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4.140625" style="0" customWidth="1"/>
    <col min="3" max="3" width="14.8515625" style="0" bestFit="1" customWidth="1"/>
    <col min="4" max="4" width="13.140625" style="0" customWidth="1"/>
    <col min="5" max="5" width="31.421875" style="0" customWidth="1"/>
    <col min="6" max="6" width="13.140625" style="0" customWidth="1"/>
  </cols>
  <sheetData>
    <row r="6" spans="3:6" ht="12.75">
      <c r="C6" t="s">
        <v>2</v>
      </c>
      <c r="D6" t="s">
        <v>3</v>
      </c>
      <c r="F6" t="s">
        <v>6</v>
      </c>
    </row>
    <row r="7" ht="12.75">
      <c r="F7" t="s">
        <v>5</v>
      </c>
    </row>
    <row r="8" ht="12.75">
      <c r="E8" t="s">
        <v>4</v>
      </c>
    </row>
    <row r="9" spans="1:6" ht="12.75">
      <c r="A9" s="1">
        <v>40544</v>
      </c>
      <c r="B9" s="2">
        <f>A9-$A$9</f>
        <v>0</v>
      </c>
      <c r="C9" s="2">
        <f aca="true" t="shared" si="0" ref="C9:C20">23.5*SIN((B9+11)*360/365*3.141592653/180)</f>
        <v>4.423327680495766</v>
      </c>
      <c r="D9" s="2">
        <f aca="true" t="shared" si="1" ref="D9:D20">7.25*SIN((B9-64.25)*360/365*3.141592653/180)</f>
        <v>-6.480909824089855</v>
      </c>
      <c r="E9" s="2">
        <f aca="true" t="shared" si="2" ref="E9:E20">C9+D9</f>
        <v>-2.0575821435940886</v>
      </c>
      <c r="F9" s="2">
        <f>-7.25*COS((B9-64.25)*360/365*3.141592653/180)</f>
        <v>-3.2496627289636697</v>
      </c>
    </row>
    <row r="10" spans="1:6" ht="12.75">
      <c r="A10" s="1">
        <v>40575</v>
      </c>
      <c r="B10" s="2">
        <f aca="true" t="shared" si="3" ref="B10:B20">A10-$A$9</f>
        <v>31</v>
      </c>
      <c r="C10" s="2">
        <f t="shared" si="0"/>
        <v>15.548413526301799</v>
      </c>
      <c r="D10" s="2">
        <f t="shared" si="1"/>
        <v>-3.926801699100979</v>
      </c>
      <c r="E10" s="2">
        <f t="shared" si="2"/>
        <v>11.62161182720082</v>
      </c>
      <c r="F10" s="2">
        <f aca="true" t="shared" si="4" ref="F10:F20">-7.25*COS((B10-64.25)*360/365*3.141592653/180)</f>
        <v>-6.094483441271923</v>
      </c>
    </row>
    <row r="11" spans="1:6" ht="12.75">
      <c r="A11" s="1">
        <v>40603</v>
      </c>
      <c r="B11" s="2">
        <f t="shared" si="3"/>
        <v>59</v>
      </c>
      <c r="C11" s="2">
        <f t="shared" si="0"/>
        <v>21.94517487543714</v>
      </c>
      <c r="D11" s="2">
        <f t="shared" si="1"/>
        <v>-0.6543241726025413</v>
      </c>
      <c r="E11" s="2">
        <f t="shared" si="2"/>
        <v>21.290850702834597</v>
      </c>
      <c r="F11" s="2">
        <f t="shared" si="4"/>
        <v>-7.220412722078151</v>
      </c>
    </row>
    <row r="12" spans="1:6" ht="12.75">
      <c r="A12" s="1">
        <v>40634</v>
      </c>
      <c r="B12" s="2">
        <f t="shared" si="3"/>
        <v>90</v>
      </c>
      <c r="C12" s="2">
        <f t="shared" si="0"/>
        <v>23.16978152543139</v>
      </c>
      <c r="D12" s="2">
        <f t="shared" si="1"/>
        <v>3.1094665493204876</v>
      </c>
      <c r="E12" s="2">
        <f t="shared" si="2"/>
        <v>26.279248074751877</v>
      </c>
      <c r="F12" s="2">
        <f t="shared" si="4"/>
        <v>-6.549329567112724</v>
      </c>
    </row>
    <row r="13" spans="1:6" ht="12.75">
      <c r="A13" s="1">
        <v>40664</v>
      </c>
      <c r="B13" s="2">
        <f t="shared" si="3"/>
        <v>120</v>
      </c>
      <c r="C13" s="2">
        <f t="shared" si="0"/>
        <v>18.20977497841421</v>
      </c>
      <c r="D13" s="2">
        <f t="shared" si="1"/>
        <v>5.9378579275941</v>
      </c>
      <c r="E13" s="2">
        <f t="shared" si="2"/>
        <v>24.14763290600831</v>
      </c>
      <c r="F13" s="2">
        <f t="shared" si="4"/>
        <v>-4.1598489433761765</v>
      </c>
    </row>
    <row r="14" spans="1:6" ht="12.75">
      <c r="A14" s="1">
        <v>40695</v>
      </c>
      <c r="B14" s="2">
        <f t="shared" si="3"/>
        <v>151</v>
      </c>
      <c r="C14" s="2">
        <f t="shared" si="0"/>
        <v>8.12188935930732</v>
      </c>
      <c r="D14" s="2">
        <f t="shared" si="1"/>
        <v>7.228258481799066</v>
      </c>
      <c r="E14" s="2">
        <f t="shared" si="2"/>
        <v>15.350147841106384</v>
      </c>
      <c r="F14" s="2">
        <f t="shared" si="4"/>
        <v>-0.5610519764690773</v>
      </c>
    </row>
    <row r="15" spans="1:6" ht="12.75">
      <c r="A15" s="1">
        <v>40725</v>
      </c>
      <c r="B15" s="2">
        <f t="shared" si="3"/>
        <v>181</v>
      </c>
      <c r="C15" s="2">
        <f t="shared" si="0"/>
        <v>-3.825964789668059</v>
      </c>
      <c r="D15" s="2">
        <f t="shared" si="1"/>
        <v>6.5626506278752075</v>
      </c>
      <c r="E15" s="2">
        <f t="shared" si="2"/>
        <v>2.7366858382071486</v>
      </c>
      <c r="F15" s="2">
        <f t="shared" si="4"/>
        <v>3.0812524623031377</v>
      </c>
    </row>
    <row r="16" spans="1:6" ht="12.75">
      <c r="A16" s="1">
        <v>40756</v>
      </c>
      <c r="B16" s="2">
        <f t="shared" si="3"/>
        <v>212</v>
      </c>
      <c r="C16" s="2">
        <f t="shared" si="0"/>
        <v>-15.08828574807515</v>
      </c>
      <c r="D16" s="2">
        <f t="shared" si="1"/>
        <v>4.0828427538538365</v>
      </c>
      <c r="E16" s="2">
        <f t="shared" si="2"/>
        <v>-11.005442994221312</v>
      </c>
      <c r="F16" s="2">
        <f t="shared" si="4"/>
        <v>5.991067938798826</v>
      </c>
    </row>
    <row r="17" spans="1:6" ht="12.75">
      <c r="A17" s="1">
        <v>40787</v>
      </c>
      <c r="B17" s="2">
        <f t="shared" si="3"/>
        <v>243</v>
      </c>
      <c r="C17" s="2">
        <f t="shared" si="0"/>
        <v>-22.154886863242183</v>
      </c>
      <c r="D17" s="2">
        <f t="shared" si="1"/>
        <v>0.46768626268695823</v>
      </c>
      <c r="E17" s="2">
        <f t="shared" si="2"/>
        <v>-21.687200600555226</v>
      </c>
      <c r="F17" s="2">
        <f t="shared" si="4"/>
        <v>7.234899416003923</v>
      </c>
    </row>
    <row r="18" spans="1:6" ht="12.75">
      <c r="A18" s="1">
        <v>40817</v>
      </c>
      <c r="B18" s="2">
        <f t="shared" si="3"/>
        <v>273</v>
      </c>
      <c r="C18" s="2">
        <f t="shared" si="0"/>
        <v>-23.135134697460142</v>
      </c>
      <c r="D18" s="2">
        <f t="shared" si="1"/>
        <v>-3.165721427281333</v>
      </c>
      <c r="E18" s="2">
        <f t="shared" si="2"/>
        <v>-26.300856124741475</v>
      </c>
      <c r="F18" s="2">
        <f t="shared" si="4"/>
        <v>6.522323807114443</v>
      </c>
    </row>
    <row r="19" spans="1:6" ht="12.75">
      <c r="A19" s="1">
        <v>40848</v>
      </c>
      <c r="B19" s="2">
        <f t="shared" si="3"/>
        <v>304</v>
      </c>
      <c r="C19" s="2">
        <f t="shared" si="0"/>
        <v>-17.8201865148416</v>
      </c>
      <c r="D19" s="2">
        <f t="shared" si="1"/>
        <v>-6.043279342726396</v>
      </c>
      <c r="E19" s="2">
        <f t="shared" si="2"/>
        <v>-23.863465857567995</v>
      </c>
      <c r="F19" s="2">
        <f t="shared" si="4"/>
        <v>4.005156025147636</v>
      </c>
    </row>
    <row r="20" spans="1:6" ht="12.75">
      <c r="A20" s="1">
        <v>40878</v>
      </c>
      <c r="B20" s="2">
        <f t="shared" si="3"/>
        <v>334</v>
      </c>
      <c r="C20" s="2">
        <f t="shared" si="0"/>
        <v>-7.9317881651254645</v>
      </c>
      <c r="D20" s="2">
        <f t="shared" si="1"/>
        <v>-7.232819713037896</v>
      </c>
      <c r="E20" s="2">
        <f t="shared" si="2"/>
        <v>-15.16460787816336</v>
      </c>
      <c r="F20" s="2">
        <f t="shared" si="4"/>
        <v>0.4988176006221231</v>
      </c>
    </row>
    <row r="24" spans="1:6" ht="13.5" thickBot="1">
      <c r="A24" s="3" t="s">
        <v>0</v>
      </c>
      <c r="E24" s="3" t="s">
        <v>1</v>
      </c>
      <c r="F24" s="6" t="s">
        <v>5</v>
      </c>
    </row>
    <row r="25" spans="1:6" ht="13.5" thickBot="1">
      <c r="A25" s="4">
        <v>40675</v>
      </c>
      <c r="B25" s="2">
        <f>A25-$A$9</f>
        <v>131</v>
      </c>
      <c r="C25" s="2">
        <f>23.5*SIN((B25+11)*360/365*3.141592653/180)</f>
        <v>15.08828576932714</v>
      </c>
      <c r="D25" s="2">
        <f>7.25*SIN((B25-64.25)*360/365*3.141592653/180)</f>
        <v>6.614716994647556</v>
      </c>
      <c r="E25" s="5">
        <f>C25+D25</f>
        <v>21.703002763974695</v>
      </c>
      <c r="F25" s="7">
        <f>-7.25*COS((B25-64.25)*360/365*3.141592653/180)</f>
        <v>-2.9678307028401743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Otis</dc:creator>
  <cp:keywords/>
  <dc:description/>
  <cp:lastModifiedBy>Otis</cp:lastModifiedBy>
  <dcterms:created xsi:type="dcterms:W3CDTF">2011-04-13T00:39:13Z</dcterms:created>
  <dcterms:modified xsi:type="dcterms:W3CDTF">2011-05-12T23:19:49Z</dcterms:modified>
  <cp:category/>
  <cp:version/>
  <cp:contentType/>
  <cp:contentStatus/>
</cp:coreProperties>
</file>